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0E72ECD5-8E28-4745-92B5-9323B8E82072}" xr6:coauthVersionLast="47" xr6:coauthVersionMax="47" xr10:uidLastSave="{00000000-0000-0000-0000-000000000000}"/>
  <bookViews>
    <workbookView xWindow="-120" yWindow="-120" windowWidth="29040" windowHeight="15840" xr2:uid="{00000000-000D-0000-FFFF-FFFF00000000}"/>
  </bookViews>
  <sheets>
    <sheet name="計画策定" sheetId="4" r:id="rId1"/>
    <sheet name="伴走支援" sheetId="5" r:id="rId2"/>
    <sheet name="Sheet2" sheetId="2" r:id="rId3"/>
    <sheet name="Sheet3"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4" l="1"/>
  <c r="F31" i="5"/>
  <c r="G26" i="5"/>
  <c r="G27" i="5" s="1"/>
  <c r="I36" i="5" l="1"/>
  <c r="I37" i="5" s="1"/>
  <c r="I35" i="5" s="1"/>
  <c r="I31" i="5"/>
  <c r="E19" i="5"/>
  <c r="I19" i="5" s="1"/>
  <c r="H35" i="4" l="1"/>
  <c r="E35" i="4"/>
  <c r="H22" i="4" l="1"/>
</calcChain>
</file>

<file path=xl/sharedStrings.xml><?xml version="1.0" encoding="utf-8"?>
<sst xmlns="http://schemas.openxmlformats.org/spreadsheetml/2006/main" count="95" uniqueCount="66">
  <si>
    <t>住所</t>
    <rPh sb="0" eb="2">
      <t>ジュウショ</t>
    </rPh>
    <phoneticPr fontId="2"/>
  </si>
  <si>
    <t>請求額</t>
    <rPh sb="0" eb="2">
      <t>セイキュウ</t>
    </rPh>
    <rPh sb="2" eb="3">
      <t>ガク</t>
    </rPh>
    <phoneticPr fontId="2"/>
  </si>
  <si>
    <t>円</t>
    <rPh sb="0" eb="1">
      <t>エン</t>
    </rPh>
    <phoneticPr fontId="2"/>
  </si>
  <si>
    <t>内訳</t>
    <rPh sb="0" eb="2">
      <t>ウチワケ</t>
    </rPh>
    <phoneticPr fontId="2"/>
  </si>
  <si>
    <t>申請者領収書金額</t>
    <rPh sb="0" eb="3">
      <t>シンセイシャ</t>
    </rPh>
    <rPh sb="3" eb="6">
      <t>リョウシュウショ</t>
    </rPh>
    <rPh sb="6" eb="8">
      <t>キンガク</t>
    </rPh>
    <phoneticPr fontId="2"/>
  </si>
  <si>
    <t>振込先</t>
    <rPh sb="0" eb="2">
      <t>フリコミ</t>
    </rPh>
    <rPh sb="2" eb="3">
      <t>サキ</t>
    </rPh>
    <phoneticPr fontId="2"/>
  </si>
  <si>
    <t>計画策定費用見積額</t>
    <rPh sb="0" eb="2">
      <t>ケイカク</t>
    </rPh>
    <rPh sb="2" eb="4">
      <t>サクテイ</t>
    </rPh>
    <rPh sb="4" eb="6">
      <t>ヒヨウ</t>
    </rPh>
    <rPh sb="6" eb="8">
      <t>ミツ</t>
    </rPh>
    <rPh sb="8" eb="9">
      <t>ガク</t>
    </rPh>
    <phoneticPr fontId="2"/>
  </si>
  <si>
    <t>支払予定上限</t>
    <rPh sb="0" eb="2">
      <t>シハライ</t>
    </rPh>
    <rPh sb="2" eb="4">
      <t>ヨテイ</t>
    </rPh>
    <rPh sb="4" eb="6">
      <t>ジョウゲン</t>
    </rPh>
    <phoneticPr fontId="2"/>
  </si>
  <si>
    <t>円　≧</t>
    <rPh sb="0" eb="1">
      <t>エン</t>
    </rPh>
    <phoneticPr fontId="2"/>
  </si>
  <si>
    <t>（費用見積額の2/3かつ２００万円以下）</t>
    <rPh sb="1" eb="3">
      <t>ヒヨウ</t>
    </rPh>
    <rPh sb="3" eb="5">
      <t>ミツ</t>
    </rPh>
    <rPh sb="5" eb="6">
      <t>ガク</t>
    </rPh>
    <rPh sb="15" eb="17">
      <t>マンエン</t>
    </rPh>
    <rPh sb="17" eb="19">
      <t>イカ</t>
    </rPh>
    <phoneticPr fontId="2"/>
  </si>
  <si>
    <t>　　　↑</t>
    <phoneticPr fontId="2"/>
  </si>
  <si>
    <t>差引請求額</t>
    <rPh sb="0" eb="2">
      <t>サシヒキ</t>
    </rPh>
    <rPh sb="2" eb="4">
      <t>セイキュウ</t>
    </rPh>
    <rPh sb="4" eb="5">
      <t>ガク</t>
    </rPh>
    <phoneticPr fontId="2"/>
  </si>
  <si>
    <t>円）</t>
    <rPh sb="0" eb="1">
      <t>エン</t>
    </rPh>
    <phoneticPr fontId="2"/>
  </si>
  <si>
    <t>（うち消費税等</t>
    <rPh sb="3" eb="6">
      <t>ショウヒゼイ</t>
    </rPh>
    <rPh sb="6" eb="7">
      <t>トウ</t>
    </rPh>
    <phoneticPr fontId="2"/>
  </si>
  <si>
    <t>請求金額計</t>
    <rPh sb="0" eb="2">
      <t>セイキュウ</t>
    </rPh>
    <rPh sb="2" eb="4">
      <t>キンガク</t>
    </rPh>
    <rPh sb="4" eb="5">
      <t>ケイ</t>
    </rPh>
    <phoneticPr fontId="2"/>
  </si>
  <si>
    <t>費用総額</t>
    <rPh sb="0" eb="2">
      <t>ヒヨウ</t>
    </rPh>
    <rPh sb="2" eb="4">
      <t>ソウガク</t>
    </rPh>
    <phoneticPr fontId="2"/>
  </si>
  <si>
    <t>計画策定費用請求書</t>
    <rPh sb="0" eb="2">
      <t>ケイカク</t>
    </rPh>
    <rPh sb="2" eb="4">
      <t>サクテイ</t>
    </rPh>
    <rPh sb="4" eb="6">
      <t>ヒヨウ</t>
    </rPh>
    <rPh sb="6" eb="9">
      <t>セイキュウショ</t>
    </rPh>
    <phoneticPr fontId="2"/>
  </si>
  <si>
    <t>別紙２－４</t>
    <phoneticPr fontId="2"/>
  </si>
  <si>
    <t>口座を変更する場合は、口座の変更届を提出して下さい。</t>
    <rPh sb="0" eb="2">
      <t>コウザ</t>
    </rPh>
    <rPh sb="3" eb="5">
      <t>ヘンコウ</t>
    </rPh>
    <rPh sb="7" eb="9">
      <t>バアイ</t>
    </rPh>
    <rPh sb="11" eb="13">
      <t>コウザ</t>
    </rPh>
    <rPh sb="14" eb="17">
      <t>ヘンコウトドケ</t>
    </rPh>
    <rPh sb="18" eb="20">
      <t>テイシュツ</t>
    </rPh>
    <rPh sb="22" eb="23">
      <t>クダ</t>
    </rPh>
    <phoneticPr fontId="2"/>
  </si>
  <si>
    <t>上記の振込先口座は承諾書に届出した振込先口座をご記入ください。</t>
    <rPh sb="0" eb="2">
      <t>ジョウキ</t>
    </rPh>
    <rPh sb="3" eb="5">
      <t>フリコミ</t>
    </rPh>
    <rPh sb="5" eb="6">
      <t>サキ</t>
    </rPh>
    <rPh sb="6" eb="8">
      <t>コウザ</t>
    </rPh>
    <rPh sb="9" eb="12">
      <t>ショウダクショ</t>
    </rPh>
    <rPh sb="13" eb="15">
      <t>トドケデ</t>
    </rPh>
    <rPh sb="17" eb="19">
      <t>フリコミ</t>
    </rPh>
    <rPh sb="19" eb="20">
      <t>サキ</t>
    </rPh>
    <rPh sb="20" eb="22">
      <t>コウザ</t>
    </rPh>
    <rPh sb="24" eb="26">
      <t>キニュウ</t>
    </rPh>
    <phoneticPr fontId="2"/>
  </si>
  <si>
    <t>確認</t>
    <rPh sb="0" eb="2">
      <t>カクニン</t>
    </rPh>
    <phoneticPr fontId="2"/>
  </si>
  <si>
    <t>事項</t>
    <rPh sb="0" eb="2">
      <t>ジコウ</t>
    </rPh>
    <phoneticPr fontId="2"/>
  </si>
  <si>
    <t>口座番号</t>
    <rPh sb="0" eb="2">
      <t>コウザ</t>
    </rPh>
    <rPh sb="2" eb="4">
      <t>バンゴウ</t>
    </rPh>
    <phoneticPr fontId="2"/>
  </si>
  <si>
    <t>金融機関名</t>
    <rPh sb="0" eb="2">
      <t>キンユウ</t>
    </rPh>
    <rPh sb="2" eb="4">
      <t>キカン</t>
    </rPh>
    <rPh sb="4" eb="5">
      <t>メイ</t>
    </rPh>
    <phoneticPr fontId="2"/>
  </si>
  <si>
    <t>支店名</t>
    <rPh sb="0" eb="2">
      <t>シテン</t>
    </rPh>
    <rPh sb="2" eb="3">
      <t>メイ</t>
    </rPh>
    <phoneticPr fontId="2"/>
  </si>
  <si>
    <t>預金種目</t>
    <rPh sb="0" eb="2">
      <t>ヨキン</t>
    </rPh>
    <rPh sb="2" eb="4">
      <t>シュモク</t>
    </rPh>
    <phoneticPr fontId="2"/>
  </si>
  <si>
    <t>口座名義</t>
    <rPh sb="0" eb="2">
      <t>コウザ</t>
    </rPh>
    <rPh sb="2" eb="4">
      <t>メイギ</t>
    </rPh>
    <phoneticPr fontId="2"/>
  </si>
  <si>
    <t>　　　　印</t>
    <rPh sb="4" eb="5">
      <t>イン</t>
    </rPh>
    <phoneticPr fontId="2"/>
  </si>
  <si>
    <t>〒</t>
    <phoneticPr fontId="2"/>
  </si>
  <si>
    <t>普通</t>
    <rPh sb="0" eb="2">
      <t>ﾌﾂｳ</t>
    </rPh>
    <phoneticPr fontId="11" type="halfwidthKatakana" alignment="distributed"/>
  </si>
  <si>
    <t>【経営改善計画策定支援事業】</t>
    <rPh sb="1" eb="3">
      <t>ケイエイ</t>
    </rPh>
    <rPh sb="3" eb="5">
      <t>カイゼン</t>
    </rPh>
    <rPh sb="5" eb="7">
      <t>ケイカク</t>
    </rPh>
    <rPh sb="7" eb="9">
      <t>サクテイ</t>
    </rPh>
    <rPh sb="9" eb="11">
      <t>シエン</t>
    </rPh>
    <rPh sb="11" eb="13">
      <t>ジギョウ</t>
    </rPh>
    <phoneticPr fontId="2"/>
  </si>
  <si>
    <r>
      <t xml:space="preserve">但し、㈱●●   、 </t>
    </r>
    <r>
      <rPr>
        <sz val="11"/>
        <color theme="1"/>
        <rFont val="ＭＳ Ｐゴシック"/>
        <family val="2"/>
        <charset val="128"/>
        <scheme val="minor"/>
      </rPr>
      <t>経営改善計画策定支援に係る費用支払として</t>
    </r>
    <rPh sb="0" eb="1">
      <t>タダ</t>
    </rPh>
    <rPh sb="11" eb="13">
      <t>ケイエイ</t>
    </rPh>
    <rPh sb="13" eb="15">
      <t>カイゼン</t>
    </rPh>
    <rPh sb="15" eb="17">
      <t>ケイカク</t>
    </rPh>
    <rPh sb="17" eb="19">
      <t>サクテイ</t>
    </rPh>
    <rPh sb="19" eb="21">
      <t>シエン</t>
    </rPh>
    <rPh sb="22" eb="23">
      <t>カカ</t>
    </rPh>
    <rPh sb="24" eb="26">
      <t>ヒヨウ</t>
    </rPh>
    <rPh sb="26" eb="28">
      <t>シハライ</t>
    </rPh>
    <phoneticPr fontId="2"/>
  </si>
  <si>
    <t>99999999</t>
    <phoneticPr fontId="11" type="halfwidthKatakana" alignment="distributed"/>
  </si>
  <si>
    <t>●●銀行</t>
    <rPh sb="2" eb="4">
      <t>ｷﾞﾝｺｳ</t>
    </rPh>
    <phoneticPr fontId="11" type="halfwidthKatakana" alignment="distributed"/>
  </si>
  <si>
    <t>××支店</t>
    <rPh sb="2" eb="4">
      <t>ｼﾃﾝ</t>
    </rPh>
    <phoneticPr fontId="11" type="halfwidthKatakana" alignment="distributed"/>
  </si>
  <si>
    <t>■■㈱</t>
    <phoneticPr fontId="11" type="halfwidthKatakana" alignment="distributed"/>
  </si>
  <si>
    <t>○○商工会議所</t>
    <phoneticPr fontId="2"/>
  </si>
  <si>
    <t>　　　　　　　▲　御中</t>
    <rPh sb="9" eb="11">
      <t>オンチュウ</t>
    </rPh>
    <phoneticPr fontId="2"/>
  </si>
  <si>
    <t>認定経営革新等支援機関名</t>
    <rPh sb="0" eb="2">
      <t>ニンテイ</t>
    </rPh>
    <rPh sb="2" eb="4">
      <t>ケイエイ</t>
    </rPh>
    <rPh sb="4" eb="6">
      <t>カクシン</t>
    </rPh>
    <rPh sb="6" eb="7">
      <t>トウ</t>
    </rPh>
    <rPh sb="7" eb="9">
      <t>シエン</t>
    </rPh>
    <rPh sb="9" eb="11">
      <t>キカン</t>
    </rPh>
    <rPh sb="11" eb="12">
      <t>メイ</t>
    </rPh>
    <phoneticPr fontId="2"/>
  </si>
  <si>
    <t>円</t>
    <rPh sb="0" eb="1">
      <t>ｴﾝ</t>
    </rPh>
    <phoneticPr fontId="11" type="halfwidthKatakana" alignment="distributed"/>
  </si>
  <si>
    <t>　　　【経営改善計画策定支援事業】</t>
    <rPh sb="4" eb="6">
      <t>ケイエイ</t>
    </rPh>
    <rPh sb="6" eb="8">
      <t>カイゼン</t>
    </rPh>
    <rPh sb="8" eb="10">
      <t>ケイカク</t>
    </rPh>
    <rPh sb="10" eb="12">
      <t>サクテイ</t>
    </rPh>
    <rPh sb="12" eb="14">
      <t>シエン</t>
    </rPh>
    <rPh sb="14" eb="16">
      <t>ジギョウ</t>
    </rPh>
    <phoneticPr fontId="2"/>
  </si>
  <si>
    <t>第</t>
    <rPh sb="0" eb="1">
      <t>ダイ</t>
    </rPh>
    <phoneticPr fontId="2"/>
  </si>
  <si>
    <t>　　　　　〒</t>
    <phoneticPr fontId="2"/>
  </si>
  <si>
    <t>住所　</t>
    <rPh sb="0" eb="2">
      <t>ジュウショ</t>
    </rPh>
    <phoneticPr fontId="2"/>
  </si>
  <si>
    <t>代表取締役　　　</t>
    <rPh sb="0" eb="2">
      <t>ダイヒョウ</t>
    </rPh>
    <rPh sb="2" eb="5">
      <t>トリシマリヤク</t>
    </rPh>
    <phoneticPr fontId="2"/>
  </si>
  <si>
    <t>印</t>
    <rPh sb="0" eb="1">
      <t>イン</t>
    </rPh>
    <phoneticPr fontId="2"/>
  </si>
  <si>
    <t>費用総額</t>
    <rPh sb="0" eb="2">
      <t>ヒヨウ</t>
    </rPh>
    <rPh sb="2" eb="3">
      <t>ソウ</t>
    </rPh>
    <rPh sb="3" eb="4">
      <t>ガク</t>
    </rPh>
    <phoneticPr fontId="2"/>
  </si>
  <si>
    <t>Ａ　　　（別紙３－４）</t>
    <phoneticPr fontId="2"/>
  </si>
  <si>
    <t>Ｂ</t>
    <phoneticPr fontId="2"/>
  </si>
  <si>
    <t>差引税込請求額</t>
    <rPh sb="0" eb="2">
      <t>サシヒキ</t>
    </rPh>
    <rPh sb="2" eb="4">
      <t>ゼイコミ</t>
    </rPh>
    <rPh sb="4" eb="6">
      <t>セイキュウ</t>
    </rPh>
    <rPh sb="6" eb="7">
      <t>ガク</t>
    </rPh>
    <phoneticPr fontId="2"/>
  </si>
  <si>
    <t>Ｃ＝Ａ－Ｂ</t>
    <phoneticPr fontId="2"/>
  </si>
  <si>
    <t>支払上限</t>
    <rPh sb="0" eb="2">
      <t>シハライ</t>
    </rPh>
    <rPh sb="2" eb="4">
      <t>ジョウゲン</t>
    </rPh>
    <phoneticPr fontId="2"/>
  </si>
  <si>
    <t>今回請求額</t>
    <rPh sb="0" eb="2">
      <t>コンカイ</t>
    </rPh>
    <rPh sb="2" eb="4">
      <t>セイキュウ</t>
    </rPh>
    <rPh sb="4" eb="5">
      <t>ガク</t>
    </rPh>
    <phoneticPr fontId="2"/>
  </si>
  <si>
    <t>（費用総額の2/3）</t>
    <rPh sb="1" eb="3">
      <t>ヒヨウ</t>
    </rPh>
    <rPh sb="3" eb="4">
      <t>ソウ</t>
    </rPh>
    <rPh sb="4" eb="5">
      <t>ガク</t>
    </rPh>
    <phoneticPr fontId="2"/>
  </si>
  <si>
    <t>前回までの支払累計</t>
    <rPh sb="0" eb="2">
      <t>ゼンカイ</t>
    </rPh>
    <rPh sb="5" eb="7">
      <t>シハライ</t>
    </rPh>
    <rPh sb="7" eb="9">
      <t>ルイケイ</t>
    </rPh>
    <phoneticPr fontId="2"/>
  </si>
  <si>
    <t>支払額累計</t>
    <rPh sb="0" eb="2">
      <t>シハライ</t>
    </rPh>
    <rPh sb="2" eb="3">
      <t>ガク</t>
    </rPh>
    <rPh sb="3" eb="5">
      <t>ルイケイ</t>
    </rPh>
    <phoneticPr fontId="2"/>
  </si>
  <si>
    <t>●●銀行</t>
    <rPh sb="2" eb="4">
      <t>ギンコウ</t>
    </rPh>
    <phoneticPr fontId="2"/>
  </si>
  <si>
    <t>支店名</t>
    <rPh sb="0" eb="3">
      <t>シテンメイ</t>
    </rPh>
    <phoneticPr fontId="2"/>
  </si>
  <si>
    <t>●●支店</t>
    <rPh sb="2" eb="4">
      <t>シテン</t>
    </rPh>
    <phoneticPr fontId="2"/>
  </si>
  <si>
    <t>普通</t>
    <rPh sb="0" eb="2">
      <t>フツウ</t>
    </rPh>
    <phoneticPr fontId="2"/>
  </si>
  <si>
    <t>名義</t>
    <rPh sb="0" eb="2">
      <t>メイギ</t>
    </rPh>
    <phoneticPr fontId="2"/>
  </si>
  <si>
    <t>B　株式会社</t>
    <rPh sb="2" eb="4">
      <t>カブシキ</t>
    </rPh>
    <rPh sb="4" eb="6">
      <t>カイシャ</t>
    </rPh>
    <phoneticPr fontId="2"/>
  </si>
  <si>
    <t>回伴走支援費用請求書</t>
    <rPh sb="0" eb="1">
      <t>カイ</t>
    </rPh>
    <rPh sb="5" eb="7">
      <t>ヒヨウ</t>
    </rPh>
    <rPh sb="7" eb="10">
      <t>セイキュウショ</t>
    </rPh>
    <phoneticPr fontId="2"/>
  </si>
  <si>
    <t>伴走支援費用見積
総額の2/3（注）</t>
    <rPh sb="4" eb="6">
      <t>ヒヨウ</t>
    </rPh>
    <rPh sb="6" eb="8">
      <t>ミツ</t>
    </rPh>
    <rPh sb="9" eb="10">
      <t>ソウ</t>
    </rPh>
    <rPh sb="10" eb="11">
      <t>ガク</t>
    </rPh>
    <rPh sb="16" eb="17">
      <t>チュウ</t>
    </rPh>
    <phoneticPr fontId="2"/>
  </si>
  <si>
    <r>
      <t>但し、有限会社 A、</t>
    </r>
    <r>
      <rPr>
        <sz val="11"/>
        <color theme="1"/>
        <rFont val="ＭＳ Ｐゴシック"/>
        <family val="3"/>
        <charset val="128"/>
        <scheme val="minor"/>
      </rPr>
      <t>　</t>
    </r>
    <r>
      <rPr>
        <sz val="11"/>
        <color theme="1"/>
        <rFont val="ＭＳ Ｐゴシック"/>
        <family val="2"/>
        <charset val="128"/>
        <scheme val="minor"/>
      </rPr>
      <t>経営改善計画策定支援(伴走支援)に係る費用支払として</t>
    </r>
    <rPh sb="0" eb="1">
      <t>タダ</t>
    </rPh>
    <rPh sb="3" eb="5">
      <t>ユウゲン</t>
    </rPh>
    <rPh sb="5" eb="7">
      <t>カイシャ</t>
    </rPh>
    <rPh sb="11" eb="13">
      <t>ケイエイ</t>
    </rPh>
    <rPh sb="13" eb="15">
      <t>カイゼン</t>
    </rPh>
    <rPh sb="15" eb="17">
      <t>ケイカク</t>
    </rPh>
    <rPh sb="17" eb="19">
      <t>サクテイ</t>
    </rPh>
    <rPh sb="19" eb="21">
      <t>シエン</t>
    </rPh>
    <rPh sb="22" eb="26">
      <t>バンソウシエン</t>
    </rPh>
    <rPh sb="28" eb="29">
      <t>カカワ</t>
    </rPh>
    <rPh sb="30" eb="32">
      <t>ヒヨウ</t>
    </rPh>
    <rPh sb="32" eb="34">
      <t>シハライ</t>
    </rPh>
    <phoneticPr fontId="2"/>
  </si>
  <si>
    <t>（内、伴走支援実施まで留保）</t>
    <rPh sb="1" eb="2">
      <t>ｳﾁ</t>
    </rPh>
    <rPh sb="3" eb="7">
      <t>ﾊﾞﾝｿｳｼｴﾝ</t>
    </rPh>
    <rPh sb="7" eb="9">
      <t>ｼﾞｯｼ</t>
    </rPh>
    <rPh sb="11" eb="13">
      <t>ﾘｭｳﾎ</t>
    </rPh>
    <phoneticPr fontId="11" type="halfwidthKatak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</si>
</sst>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d;@"/>
  </numFmts>
  <fonts count="1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u/>
      <sz val="11"/>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8"/>
      <name val="ＭＳ Ｐゴシック"/>
      <family val="2"/>
      <charset val="128"/>
      <scheme val="minor"/>
    </font>
    <font>
      <sz val="20"/>
      <color theme="1"/>
      <name val="ＭＳ Ｐゴシック"/>
      <family val="3"/>
      <charset val="128"/>
      <scheme val="minor"/>
    </font>
    <font>
      <sz val="7"/>
      <color theme="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3" fontId="0" fillId="0" borderId="0" xfId="0" applyNumberFormat="1">
      <alignment vertical="center"/>
    </xf>
    <xf numFmtId="38" fontId="0" fillId="0" borderId="0" xfId="1" applyFont="1">
      <alignment vertical="center"/>
    </xf>
    <xf numFmtId="0" fontId="0" fillId="0" borderId="1" xfId="0" applyBorder="1">
      <alignment vertical="center"/>
    </xf>
    <xf numFmtId="0" fontId="3" fillId="0" borderId="0" xfId="0" applyFont="1">
      <alignment vertical="center"/>
    </xf>
    <xf numFmtId="0" fontId="0" fillId="0" borderId="0" xfId="0" applyBorder="1">
      <alignment vertical="center"/>
    </xf>
    <xf numFmtId="0" fontId="0" fillId="0" borderId="3" xfId="0" applyBorder="1">
      <alignment vertical="center"/>
    </xf>
    <xf numFmtId="56" fontId="0" fillId="0" borderId="0" xfId="0" applyNumberFormat="1">
      <alignment vertical="center"/>
    </xf>
    <xf numFmtId="176" fontId="0" fillId="0" borderId="0" xfId="0" applyNumberFormat="1">
      <alignment vertical="center"/>
    </xf>
    <xf numFmtId="38" fontId="0" fillId="2" borderId="0" xfId="1" applyFont="1" applyFill="1">
      <alignment vertical="center"/>
    </xf>
    <xf numFmtId="0" fontId="5" fillId="0" borderId="0" xfId="0" applyFont="1">
      <alignment vertical="center"/>
    </xf>
    <xf numFmtId="38" fontId="7" fillId="0" borderId="0" xfId="1" applyFont="1">
      <alignment vertical="center"/>
    </xf>
    <xf numFmtId="0" fontId="0" fillId="2" borderId="0" xfId="0" applyFill="1">
      <alignment vertical="center"/>
    </xf>
    <xf numFmtId="0" fontId="3" fillId="0" borderId="0" xfId="0" applyFont="1" applyAlignment="1">
      <alignment vertical="center"/>
    </xf>
    <xf numFmtId="0" fontId="5" fillId="0" borderId="0" xfId="0" applyFont="1" applyBorder="1">
      <alignment vertical="center"/>
    </xf>
    <xf numFmtId="0" fontId="6" fillId="0" borderId="0" xfId="0" applyFont="1" applyBorder="1">
      <alignment vertical="center"/>
    </xf>
    <xf numFmtId="0" fontId="0" fillId="0" borderId="1" xfId="0" applyFill="1" applyBorder="1">
      <alignment vertical="center"/>
    </xf>
    <xf numFmtId="0" fontId="8" fillId="0" borderId="3" xfId="0" applyFont="1" applyBorder="1" applyAlignment="1">
      <alignment horizontal="left" vertical="center"/>
    </xf>
    <xf numFmtId="0" fontId="8" fillId="0" borderId="3" xfId="0" applyFont="1" applyBorder="1">
      <alignment vertical="center"/>
    </xf>
    <xf numFmtId="0" fontId="9" fillId="0" borderId="3" xfId="0" applyFont="1" applyBorder="1">
      <alignment vertical="center"/>
    </xf>
    <xf numFmtId="38" fontId="0" fillId="0" borderId="0" xfId="1" applyFont="1" applyFill="1">
      <alignment vertical="center"/>
    </xf>
    <xf numFmtId="58" fontId="0" fillId="0" borderId="0" xfId="0" applyNumberFormat="1" applyAlignment="1">
      <alignment vertical="center" shrinkToFit="1"/>
    </xf>
    <xf numFmtId="3" fontId="0" fillId="0" borderId="0" xfId="0" applyNumberFormat="1" applyFill="1" applyAlignment="1">
      <alignment vertical="center" shrinkToFit="1"/>
    </xf>
    <xf numFmtId="3" fontId="4" fillId="0" borderId="0" xfId="0" applyNumberFormat="1" applyFont="1" applyAlignment="1">
      <alignment vertical="center" shrinkToFit="1"/>
    </xf>
    <xf numFmtId="38" fontId="0" fillId="0" borderId="0" xfId="1" applyFont="1" applyAlignment="1">
      <alignment vertical="center" shrinkToFit="1"/>
    </xf>
    <xf numFmtId="0" fontId="0" fillId="0" borderId="3" xfId="0" applyFont="1" applyBorder="1">
      <alignment vertical="center"/>
    </xf>
    <xf numFmtId="177" fontId="0" fillId="0" borderId="0" xfId="0" applyNumberFormat="1" applyAlignment="1">
      <alignment vertical="center" shrinkToFit="1"/>
    </xf>
    <xf numFmtId="0" fontId="8" fillId="0" borderId="0" xfId="0" applyFont="1" applyBorder="1">
      <alignment vertical="center"/>
    </xf>
    <xf numFmtId="0" fontId="10" fillId="0" borderId="0" xfId="0" applyFont="1" applyBorder="1">
      <alignment vertical="center"/>
    </xf>
    <xf numFmtId="0" fontId="0" fillId="0" borderId="3" xfId="0" quotePrefix="1" applyBorder="1">
      <alignment vertical="center"/>
    </xf>
    <xf numFmtId="0" fontId="9" fillId="0" borderId="0" xfId="0" applyFont="1">
      <alignment vertical="center"/>
    </xf>
    <xf numFmtId="0" fontId="7" fillId="0" borderId="3" xfId="0" applyFont="1" applyBorder="1">
      <alignment vertical="center"/>
    </xf>
    <xf numFmtId="0" fontId="12" fillId="0" borderId="0" xfId="0" applyFont="1" applyAlignment="1">
      <alignment horizontal="right" vertical="center"/>
    </xf>
    <xf numFmtId="0" fontId="3" fillId="0" borderId="0" xfId="0" applyFont="1" applyAlignment="1">
      <alignment horizontal="center" vertical="center"/>
    </xf>
    <xf numFmtId="0" fontId="10" fillId="0" borderId="0" xfId="0" applyFont="1">
      <alignment vertical="center"/>
    </xf>
    <xf numFmtId="0" fontId="0" fillId="0" borderId="3" xfId="0" applyBorder="1" applyAlignment="1">
      <alignment horizontal="right" vertical="center"/>
    </xf>
    <xf numFmtId="3" fontId="4" fillId="0" borderId="0" xfId="0" applyNumberFormat="1" applyFont="1">
      <alignment vertical="center"/>
    </xf>
    <xf numFmtId="3" fontId="0" fillId="3" borderId="0" xfId="0" applyNumberFormat="1" applyFill="1">
      <alignment vertical="center"/>
    </xf>
    <xf numFmtId="38" fontId="0" fillId="3" borderId="0" xfId="1" applyFont="1" applyFill="1">
      <alignment vertical="center"/>
    </xf>
    <xf numFmtId="38" fontId="0" fillId="0" borderId="0" xfId="0" applyNumberFormat="1">
      <alignment vertical="center"/>
    </xf>
    <xf numFmtId="38" fontId="13" fillId="0" borderId="0" xfId="1" applyFont="1">
      <alignment vertical="center"/>
    </xf>
    <xf numFmtId="176" fontId="0" fillId="3" borderId="0" xfId="0" applyNumberFormat="1" applyFill="1" applyAlignment="1">
      <alignment horizontal="right" vertical="center"/>
    </xf>
    <xf numFmtId="38" fontId="0" fillId="2" borderId="0" xfId="1" applyFont="1" applyFill="1" applyAlignment="1">
      <alignment horizontal="right" vertical="center"/>
    </xf>
    <xf numFmtId="38" fontId="0" fillId="3" borderId="0" xfId="0" applyNumberFormat="1" applyFill="1">
      <alignment vertical="center"/>
    </xf>
    <xf numFmtId="0" fontId="6" fillId="0" borderId="0" xfId="0" applyFont="1" applyAlignment="1">
      <alignment horizontal="center" vertical="center"/>
    </xf>
    <xf numFmtId="0" fontId="14" fillId="0" borderId="0" xfId="0" applyFont="1">
      <alignment vertical="center"/>
    </xf>
    <xf numFmtId="0" fontId="15" fillId="0" borderId="0" xfId="0" applyFont="1">
      <alignment vertical="center"/>
    </xf>
    <xf numFmtId="38" fontId="15" fillId="0" borderId="0" xfId="1" applyFont="1" applyFill="1">
      <alignment vertical="center"/>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0" xfId="0" applyAlignment="1">
      <alignment horizontal="center" vertical="center"/>
    </xf>
    <xf numFmtId="0" fontId="0" fillId="0" borderId="0" xfId="0" applyAlignment="1">
      <alignment horizontal="left" vertical="center"/>
    </xf>
    <xf numFmtId="0" fontId="10" fillId="0" borderId="0" xfId="0" applyFont="1" applyAlignment="1">
      <alignment horizontal="left" vertical="center"/>
    </xf>
    <xf numFmtId="0" fontId="0" fillId="0" borderId="3" xfId="0" applyBorder="1" applyAlignment="1">
      <alignment horizontal="left" vertical="center"/>
    </xf>
    <xf numFmtId="0" fontId="5" fillId="0" borderId="0" xfId="0" applyFont="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95250</xdr:rowOff>
    </xdr:from>
    <xdr:to>
      <xdr:col>3</xdr:col>
      <xdr:colOff>285750</xdr:colOff>
      <xdr:row>3</xdr:row>
      <xdr:rowOff>66675</xdr:rowOff>
    </xdr:to>
    <xdr:sp macro="" textlink="">
      <xdr:nvSpPr>
        <xdr:cNvPr id="2" name="正方形/長方形 1">
          <a:extLst>
            <a:ext uri="{FF2B5EF4-FFF2-40B4-BE49-F238E27FC236}">
              <a16:creationId xmlns:a16="http://schemas.microsoft.com/office/drawing/2014/main" id="{96C0BA33-69E3-466D-B0F7-A7479FE51C52}"/>
            </a:ext>
          </a:extLst>
        </xdr:cNvPr>
        <xdr:cNvSpPr/>
      </xdr:nvSpPr>
      <xdr:spPr>
        <a:xfrm>
          <a:off x="76200" y="95250"/>
          <a:ext cx="2209800" cy="485775"/>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参考</a:t>
          </a:r>
          <a:endParaRPr kumimoji="1" lang="en-US" altLang="ja-JP" sz="20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133350</xdr:colOff>
      <xdr:row>2</xdr:row>
      <xdr:rowOff>142875</xdr:rowOff>
    </xdr:to>
    <xdr:sp macro="" textlink="">
      <xdr:nvSpPr>
        <xdr:cNvPr id="2" name="正方形/長方形 1">
          <a:extLst>
            <a:ext uri="{FF2B5EF4-FFF2-40B4-BE49-F238E27FC236}">
              <a16:creationId xmlns:a16="http://schemas.microsoft.com/office/drawing/2014/main" id="{35981997-C161-4F06-A86A-C0F3E375DD1F}"/>
            </a:ext>
          </a:extLst>
        </xdr:cNvPr>
        <xdr:cNvSpPr/>
      </xdr:nvSpPr>
      <xdr:spPr>
        <a:xfrm>
          <a:off x="0" y="0"/>
          <a:ext cx="2209800" cy="485775"/>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参考</a:t>
          </a:r>
          <a:endParaRPr kumimoji="1" lang="en-US" altLang="ja-JP" sz="20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51"/>
  <sheetViews>
    <sheetView tabSelected="1" view="pageBreakPreview" zoomScaleNormal="100" zoomScaleSheetLayoutView="100" workbookViewId="0">
      <selection activeCell="N30" sqref="N30"/>
    </sheetView>
  </sheetViews>
  <sheetFormatPr defaultRowHeight="13.5" x14ac:dyDescent="0.15"/>
  <cols>
    <col min="3" max="3" width="8.25" customWidth="1"/>
    <col min="4" max="4" width="12.125" customWidth="1"/>
    <col min="5" max="5" width="9.125" customWidth="1"/>
    <col min="6" max="6" width="8.375" customWidth="1"/>
    <col min="7" max="7" width="13.625" customWidth="1"/>
    <col min="8" max="8" width="14.375" customWidth="1"/>
    <col min="9" max="9" width="5" customWidth="1"/>
  </cols>
  <sheetData>
    <row r="2" spans="1:12" x14ac:dyDescent="0.15">
      <c r="F2" s="5"/>
      <c r="G2" s="5"/>
      <c r="H2" s="5"/>
    </row>
    <row r="3" spans="1:12" x14ac:dyDescent="0.15">
      <c r="F3" s="14"/>
      <c r="G3" s="15"/>
      <c r="H3" s="5"/>
    </row>
    <row r="4" spans="1:12" x14ac:dyDescent="0.15">
      <c r="G4" s="26"/>
    </row>
    <row r="5" spans="1:12" x14ac:dyDescent="0.15">
      <c r="A5" t="s">
        <v>36</v>
      </c>
      <c r="G5" s="21"/>
    </row>
    <row r="6" spans="1:12" x14ac:dyDescent="0.15">
      <c r="A6" t="s">
        <v>37</v>
      </c>
    </row>
    <row r="7" spans="1:12" x14ac:dyDescent="0.15">
      <c r="A7" t="s">
        <v>30</v>
      </c>
    </row>
    <row r="11" spans="1:12" ht="21" x14ac:dyDescent="0.15">
      <c r="C11" s="4"/>
      <c r="D11" s="13" t="s">
        <v>16</v>
      </c>
      <c r="E11" s="13"/>
    </row>
    <row r="13" spans="1:12" x14ac:dyDescent="0.15">
      <c r="L13" s="5"/>
    </row>
    <row r="14" spans="1:12" x14ac:dyDescent="0.15">
      <c r="D14" t="s">
        <v>28</v>
      </c>
    </row>
    <row r="15" spans="1:12" x14ac:dyDescent="0.15">
      <c r="D15" s="25" t="s">
        <v>0</v>
      </c>
      <c r="E15" s="17"/>
      <c r="F15" s="18"/>
      <c r="G15" s="18"/>
      <c r="H15" s="5"/>
      <c r="I15" s="5"/>
    </row>
    <row r="16" spans="1:12" x14ac:dyDescent="0.15">
      <c r="D16" s="5"/>
      <c r="E16" s="5"/>
      <c r="F16" s="5"/>
      <c r="G16" s="5"/>
      <c r="H16" s="5"/>
      <c r="I16" s="5"/>
      <c r="L16" s="5"/>
    </row>
    <row r="17" spans="2:9" x14ac:dyDescent="0.15">
      <c r="D17" s="28" t="s">
        <v>38</v>
      </c>
      <c r="E17" s="27"/>
      <c r="F17" s="27"/>
      <c r="G17" s="27"/>
      <c r="H17" s="5"/>
      <c r="I17" s="5"/>
    </row>
    <row r="18" spans="2:9" x14ac:dyDescent="0.15">
      <c r="D18" s="5"/>
      <c r="E18" s="5"/>
      <c r="F18" s="5"/>
      <c r="G18" s="5"/>
      <c r="H18" s="5"/>
      <c r="I18" s="5"/>
    </row>
    <row r="19" spans="2:9" x14ac:dyDescent="0.15">
      <c r="D19" s="25"/>
      <c r="E19" s="18"/>
      <c r="F19" s="18"/>
      <c r="G19" s="19" t="s">
        <v>27</v>
      </c>
      <c r="H19" s="5"/>
      <c r="I19" s="5"/>
    </row>
    <row r="20" spans="2:9" x14ac:dyDescent="0.15">
      <c r="E20" s="5"/>
      <c r="F20" s="5"/>
      <c r="G20" s="5"/>
      <c r="H20" s="5"/>
    </row>
    <row r="21" spans="2:9" x14ac:dyDescent="0.15">
      <c r="E21" s="5"/>
      <c r="F21" s="5"/>
      <c r="G21" s="5"/>
    </row>
    <row r="22" spans="2:9" ht="21" x14ac:dyDescent="0.15">
      <c r="B22" s="4" t="s">
        <v>1</v>
      </c>
      <c r="C22" s="1"/>
      <c r="D22" s="23">
        <v>400000</v>
      </c>
      <c r="E22" t="s">
        <v>2</v>
      </c>
      <c r="F22" t="s">
        <v>13</v>
      </c>
      <c r="H22" s="8">
        <f>ROUNDDOWN((D22/1.1)*0.1,0)</f>
        <v>36363</v>
      </c>
      <c r="I22" t="s">
        <v>12</v>
      </c>
    </row>
    <row r="24" spans="2:9" x14ac:dyDescent="0.15">
      <c r="B24" s="30" t="s">
        <v>31</v>
      </c>
    </row>
    <row r="26" spans="2:9" x14ac:dyDescent="0.15">
      <c r="B26" t="s">
        <v>3</v>
      </c>
    </row>
    <row r="28" spans="2:9" x14ac:dyDescent="0.15">
      <c r="C28" t="s">
        <v>15</v>
      </c>
      <c r="F28" s="22">
        <v>600000</v>
      </c>
      <c r="G28" t="s">
        <v>2</v>
      </c>
      <c r="H28" t="s">
        <v>17</v>
      </c>
    </row>
    <row r="29" spans="2:9" x14ac:dyDescent="0.15">
      <c r="C29" t="s">
        <v>4</v>
      </c>
      <c r="F29" s="20">
        <v>200000</v>
      </c>
      <c r="G29" t="s">
        <v>2</v>
      </c>
    </row>
    <row r="30" spans="2:9" x14ac:dyDescent="0.15">
      <c r="C30" t="s">
        <v>11</v>
      </c>
      <c r="F30" s="24">
        <v>400000</v>
      </c>
      <c r="G30" t="s">
        <v>2</v>
      </c>
    </row>
    <row r="31" spans="2:9" x14ac:dyDescent="0.15">
      <c r="C31" s="45" t="s">
        <v>65</v>
      </c>
      <c r="D31" s="46"/>
      <c r="E31" s="46"/>
      <c r="F31" s="47">
        <f>ROUNDUP(F30/2,0)</f>
        <v>200000</v>
      </c>
      <c r="G31" s="46" t="s">
        <v>39</v>
      </c>
    </row>
    <row r="32" spans="2:9" x14ac:dyDescent="0.15">
      <c r="F32" s="1"/>
    </row>
    <row r="34" spans="2:9" x14ac:dyDescent="0.15">
      <c r="B34" t="s">
        <v>20</v>
      </c>
      <c r="C34" t="s">
        <v>6</v>
      </c>
      <c r="E34" s="20">
        <v>600000</v>
      </c>
      <c r="F34" t="s">
        <v>2</v>
      </c>
    </row>
    <row r="35" spans="2:9" x14ac:dyDescent="0.15">
      <c r="B35" t="s">
        <v>21</v>
      </c>
      <c r="C35" s="7" t="s">
        <v>7</v>
      </c>
      <c r="E35" s="9">
        <f>ROUNDDOWN(E34*2/3,0)</f>
        <v>400000</v>
      </c>
      <c r="F35" t="s">
        <v>8</v>
      </c>
      <c r="G35" s="10" t="s">
        <v>14</v>
      </c>
      <c r="H35" s="2">
        <f>+F30</f>
        <v>400000</v>
      </c>
      <c r="I35" t="s">
        <v>2</v>
      </c>
    </row>
    <row r="36" spans="2:9" x14ac:dyDescent="0.15">
      <c r="C36" t="s">
        <v>10</v>
      </c>
      <c r="G36" s="11"/>
      <c r="H36" s="12"/>
    </row>
    <row r="37" spans="2:9" x14ac:dyDescent="0.15">
      <c r="C37" t="s">
        <v>9</v>
      </c>
    </row>
    <row r="40" spans="2:9" x14ac:dyDescent="0.15">
      <c r="D40" t="s">
        <v>5</v>
      </c>
    </row>
    <row r="41" spans="2:9" x14ac:dyDescent="0.15">
      <c r="D41" s="6" t="s">
        <v>23</v>
      </c>
      <c r="E41" s="6" t="s">
        <v>33</v>
      </c>
      <c r="F41" s="6"/>
    </row>
    <row r="42" spans="2:9" x14ac:dyDescent="0.15">
      <c r="D42" s="3" t="s">
        <v>24</v>
      </c>
      <c r="E42" s="3" t="s">
        <v>34</v>
      </c>
      <c r="F42" s="3"/>
    </row>
    <row r="43" spans="2:9" x14ac:dyDescent="0.15">
      <c r="D43" s="16" t="s">
        <v>25</v>
      </c>
      <c r="E43" s="3" t="s">
        <v>29</v>
      </c>
      <c r="F43" s="3"/>
    </row>
    <row r="44" spans="2:9" x14ac:dyDescent="0.15">
      <c r="D44" s="6" t="s">
        <v>22</v>
      </c>
      <c r="E44" s="29" t="s">
        <v>32</v>
      </c>
      <c r="F44" s="6"/>
    </row>
    <row r="46" spans="2:9" x14ac:dyDescent="0.15">
      <c r="E46" s="31"/>
      <c r="F46" s="6"/>
      <c r="G46" s="31"/>
      <c r="H46" s="6"/>
    </row>
    <row r="47" spans="2:9" x14ac:dyDescent="0.15">
      <c r="D47" t="s">
        <v>26</v>
      </c>
      <c r="E47" s="48" t="s">
        <v>35</v>
      </c>
      <c r="F47" s="49"/>
      <c r="G47" s="49"/>
      <c r="H47" s="50"/>
    </row>
    <row r="49" spans="3:8" x14ac:dyDescent="0.15">
      <c r="C49" t="s">
        <v>19</v>
      </c>
    </row>
    <row r="50" spans="3:8" x14ac:dyDescent="0.15">
      <c r="C50" t="s">
        <v>18</v>
      </c>
    </row>
    <row r="51" spans="3:8" x14ac:dyDescent="0.15">
      <c r="H51" s="5"/>
    </row>
  </sheetData>
  <mergeCells count="1">
    <mergeCell ref="E47:H47"/>
  </mergeCells>
  <phoneticPr fontId="11" type="halfwidthKatakana" alignment="distributed"/>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5964C-3CE3-494C-ABB3-E2A73081B549}">
  <dimension ref="A4:J44"/>
  <sheetViews>
    <sheetView view="pageBreakPreview" zoomScaleNormal="100" zoomScaleSheetLayoutView="100" workbookViewId="0">
      <selection activeCell="M11" sqref="M11"/>
    </sheetView>
  </sheetViews>
  <sheetFormatPr defaultRowHeight="13.5" x14ac:dyDescent="0.15"/>
  <cols>
    <col min="3" max="3" width="5.625" customWidth="1"/>
    <col min="4" max="4" width="3.625" customWidth="1"/>
    <col min="5" max="5" width="10.5" bestFit="1" customWidth="1"/>
    <col min="6" max="6" width="9.375" customWidth="1"/>
    <col min="8" max="8" width="11.875" customWidth="1"/>
    <col min="9" max="9" width="17" customWidth="1"/>
    <col min="10" max="10" width="3.625" customWidth="1"/>
  </cols>
  <sheetData>
    <row r="4" spans="1:10" x14ac:dyDescent="0.15">
      <c r="A4" t="s">
        <v>36</v>
      </c>
    </row>
    <row r="5" spans="1:10" x14ac:dyDescent="0.15">
      <c r="A5" t="s">
        <v>37</v>
      </c>
    </row>
    <row r="6" spans="1:10" x14ac:dyDescent="0.15">
      <c r="A6" t="s">
        <v>40</v>
      </c>
    </row>
    <row r="8" spans="1:10" ht="24" x14ac:dyDescent="0.15">
      <c r="C8" s="32" t="s">
        <v>41</v>
      </c>
      <c r="D8" s="33">
        <v>1</v>
      </c>
      <c r="E8" s="4" t="s">
        <v>62</v>
      </c>
      <c r="F8" s="4"/>
      <c r="G8" s="4"/>
      <c r="H8" s="4"/>
      <c r="I8" s="4"/>
      <c r="J8" s="4"/>
    </row>
    <row r="9" spans="1:10" ht="21" x14ac:dyDescent="0.15">
      <c r="C9" s="4"/>
      <c r="D9" s="4"/>
      <c r="E9" s="4"/>
      <c r="F9" s="4"/>
    </row>
    <row r="10" spans="1:10" ht="16.5" customHeight="1" x14ac:dyDescent="0.15">
      <c r="C10" s="4"/>
      <c r="D10" s="4"/>
      <c r="E10" s="53" t="s">
        <v>42</v>
      </c>
      <c r="F10" s="53"/>
    </row>
    <row r="11" spans="1:10" x14ac:dyDescent="0.15">
      <c r="E11" s="54" t="s">
        <v>43</v>
      </c>
      <c r="F11" s="54"/>
      <c r="G11" s="54"/>
      <c r="H11" s="54"/>
    </row>
    <row r="13" spans="1:10" x14ac:dyDescent="0.15">
      <c r="E13" s="34" t="s">
        <v>38</v>
      </c>
    </row>
    <row r="15" spans="1:10" x14ac:dyDescent="0.15">
      <c r="E15" s="6" t="s">
        <v>44</v>
      </c>
      <c r="F15" s="6"/>
      <c r="G15" s="6"/>
      <c r="H15" s="35" t="s">
        <v>45</v>
      </c>
    </row>
    <row r="19" spans="2:10" ht="21" x14ac:dyDescent="0.15">
      <c r="B19" s="4" t="s">
        <v>1</v>
      </c>
      <c r="C19" s="1"/>
      <c r="D19" s="1"/>
      <c r="E19" s="36">
        <f>+G27</f>
        <v>25000</v>
      </c>
      <c r="F19" t="s">
        <v>2</v>
      </c>
      <c r="G19" t="s">
        <v>13</v>
      </c>
      <c r="I19" s="8">
        <f>SUM(ROUNDDOWN(E19*10/110,0),0)</f>
        <v>2272</v>
      </c>
      <c r="J19" t="s">
        <v>12</v>
      </c>
    </row>
    <row r="21" spans="2:10" x14ac:dyDescent="0.15">
      <c r="B21" t="s">
        <v>64</v>
      </c>
    </row>
    <row r="23" spans="2:10" x14ac:dyDescent="0.15">
      <c r="B23" t="s">
        <v>3</v>
      </c>
    </row>
    <row r="25" spans="2:10" x14ac:dyDescent="0.15">
      <c r="C25" t="s">
        <v>46</v>
      </c>
      <c r="G25" s="37">
        <v>37500</v>
      </c>
      <c r="H25" t="s">
        <v>2</v>
      </c>
      <c r="I25" t="s">
        <v>47</v>
      </c>
    </row>
    <row r="26" spans="2:10" x14ac:dyDescent="0.15">
      <c r="C26" t="s">
        <v>4</v>
      </c>
      <c r="G26" s="38">
        <f>ROUNDUP(G25*1/3,-2)</f>
        <v>12500</v>
      </c>
      <c r="H26" t="s">
        <v>2</v>
      </c>
      <c r="I26" t="s">
        <v>48</v>
      </c>
    </row>
    <row r="27" spans="2:10" x14ac:dyDescent="0.15">
      <c r="C27" t="s">
        <v>49</v>
      </c>
      <c r="G27" s="2">
        <f>G25-G26</f>
        <v>25000</v>
      </c>
      <c r="H27" t="s">
        <v>2</v>
      </c>
      <c r="I27" t="s">
        <v>50</v>
      </c>
    </row>
    <row r="28" spans="2:10" x14ac:dyDescent="0.15">
      <c r="G28" s="2"/>
    </row>
    <row r="29" spans="2:10" x14ac:dyDescent="0.15">
      <c r="G29" s="2"/>
    </row>
    <row r="31" spans="2:10" x14ac:dyDescent="0.15">
      <c r="B31" t="s">
        <v>20</v>
      </c>
      <c r="C31" t="s">
        <v>51</v>
      </c>
      <c r="F31" s="8">
        <f>ROUNDDOWN(G25*2/3,0)</f>
        <v>25000</v>
      </c>
      <c r="G31" t="s">
        <v>8</v>
      </c>
      <c r="H31" t="s">
        <v>52</v>
      </c>
      <c r="I31" s="39">
        <f>+G27</f>
        <v>25000</v>
      </c>
      <c r="J31" t="s">
        <v>2</v>
      </c>
    </row>
    <row r="32" spans="2:10" x14ac:dyDescent="0.15">
      <c r="B32" t="s">
        <v>21</v>
      </c>
      <c r="C32" t="s">
        <v>10</v>
      </c>
    </row>
    <row r="33" spans="3:10" x14ac:dyDescent="0.15">
      <c r="C33" t="s">
        <v>53</v>
      </c>
    </row>
    <row r="35" spans="3:10" x14ac:dyDescent="0.15">
      <c r="H35" s="40" t="s">
        <v>54</v>
      </c>
      <c r="I35" s="41">
        <f>I37-I36</f>
        <v>0</v>
      </c>
      <c r="J35" t="s">
        <v>2</v>
      </c>
    </row>
    <row r="36" spans="3:10" x14ac:dyDescent="0.15">
      <c r="H36" s="10" t="s">
        <v>52</v>
      </c>
      <c r="I36" s="42">
        <f>+G27</f>
        <v>25000</v>
      </c>
      <c r="J36" t="s">
        <v>2</v>
      </c>
    </row>
    <row r="37" spans="3:10" ht="13.5" customHeight="1" x14ac:dyDescent="0.15">
      <c r="C37" s="55" t="s">
        <v>63</v>
      </c>
      <c r="D37" s="55"/>
      <c r="E37" s="55"/>
      <c r="F37" s="38">
        <v>300000</v>
      </c>
      <c r="G37" t="s">
        <v>8</v>
      </c>
      <c r="H37" t="s">
        <v>55</v>
      </c>
      <c r="I37" s="43">
        <f>I36*D8</f>
        <v>25000</v>
      </c>
      <c r="J37" t="s">
        <v>2</v>
      </c>
    </row>
    <row r="38" spans="3:10" x14ac:dyDescent="0.15">
      <c r="C38" s="55"/>
      <c r="D38" s="55"/>
      <c r="E38" s="55"/>
      <c r="F38" s="9"/>
      <c r="H38" s="10"/>
      <c r="I38" s="42"/>
    </row>
    <row r="39" spans="3:10" x14ac:dyDescent="0.15">
      <c r="C39" s="44"/>
      <c r="D39" s="44"/>
      <c r="E39" s="44"/>
      <c r="F39" s="9"/>
      <c r="H39" s="10"/>
      <c r="I39" s="42"/>
    </row>
    <row r="40" spans="3:10" x14ac:dyDescent="0.15">
      <c r="E40" t="s">
        <v>5</v>
      </c>
      <c r="F40" s="51" t="s">
        <v>56</v>
      </c>
      <c r="G40" s="51"/>
    </row>
    <row r="41" spans="3:10" x14ac:dyDescent="0.15">
      <c r="E41" t="s">
        <v>57</v>
      </c>
      <c r="F41" s="51" t="s">
        <v>58</v>
      </c>
      <c r="G41" s="51"/>
    </row>
    <row r="42" spans="3:10" x14ac:dyDescent="0.15">
      <c r="F42" s="51" t="s">
        <v>59</v>
      </c>
      <c r="G42" s="51"/>
    </row>
    <row r="43" spans="3:10" x14ac:dyDescent="0.15">
      <c r="E43" t="s">
        <v>22</v>
      </c>
      <c r="F43" s="51">
        <v>999999</v>
      </c>
      <c r="G43" s="51"/>
    </row>
    <row r="44" spans="3:10" x14ac:dyDescent="0.15">
      <c r="E44" t="s">
        <v>60</v>
      </c>
      <c r="F44" s="52" t="s">
        <v>61</v>
      </c>
      <c r="G44" s="52"/>
      <c r="H44" s="52"/>
      <c r="I44" s="52"/>
    </row>
  </sheetData>
  <mergeCells count="8">
    <mergeCell ref="F41:G41"/>
    <mergeCell ref="F42:G42"/>
    <mergeCell ref="F43:G43"/>
    <mergeCell ref="F44:I44"/>
    <mergeCell ref="E10:F10"/>
    <mergeCell ref="E11:H11"/>
    <mergeCell ref="C37:E38"/>
    <mergeCell ref="F40:G40"/>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計画策定</vt:lpstr>
      <vt:lpstr>伴走支援</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tmano</dc:creator>
  <cp:lastModifiedBy>user</cp:lastModifiedBy>
  <cp:lastPrinted>2018-10-04T01:24:07Z</cp:lastPrinted>
  <dcterms:created xsi:type="dcterms:W3CDTF">2013-06-13T07:02:21Z</dcterms:created>
  <dcterms:modified xsi:type="dcterms:W3CDTF">2022-04-08T07:34:39Z</dcterms:modified>
</cp:coreProperties>
</file>